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admin\Downloads\_Předání Opava-20250117T163125Z-001\_Předání Opava\1_Základní škola Opava, Englišova\"/>
    </mc:Choice>
  </mc:AlternateContent>
  <xr:revisionPtr revIDLastSave="0" documentId="13_ncr:1_{403701C2-7AD0-488B-AFBA-22C28ED8FD1E}" xr6:coauthVersionLast="47" xr6:coauthVersionMax="47" xr10:uidLastSave="{00000000-0000-0000-0000-000000000000}"/>
  <bookViews>
    <workbookView xWindow="-120" yWindow="-120" windowWidth="29040" windowHeight="15720" xr2:uid="{00000000-000D-0000-FFFF-FFFF00000000}"/>
  </bookViews>
  <sheets>
    <sheet name="Englišova 82" sheetId="1" r:id="rId1"/>
  </sheets>
  <calcPr calcId="191029"/>
  <extLst>
    <ext uri="GoogleSheetsCustomDataVersion2">
      <go:sheetsCustomData xmlns:go="http://customooxmlschemas.google.com/" r:id="rId5" roundtripDataChecksum="vzYdgZlOCpNGYRJY4gSW6D+Y48fJazv/IhQ2nvgWgns="/>
    </ext>
  </extLst>
</workbook>
</file>

<file path=xl/calcChain.xml><?xml version="1.0" encoding="utf-8"?>
<calcChain xmlns="http://schemas.openxmlformats.org/spreadsheetml/2006/main">
  <c r="F22" i="1" l="1"/>
  <c r="H22" i="1" s="1"/>
  <c r="G22" i="1" s="1"/>
  <c r="F21" i="1"/>
  <c r="H21" i="1" s="1"/>
  <c r="G21" i="1" s="1"/>
  <c r="F20" i="1"/>
  <c r="H20" i="1" s="1"/>
  <c r="G20" i="1" s="1"/>
  <c r="H19" i="1"/>
  <c r="G19" i="1" s="1"/>
  <c r="F19" i="1"/>
  <c r="F18" i="1"/>
  <c r="H18" i="1" s="1"/>
  <c r="G18" i="1" s="1"/>
  <c r="F17" i="1"/>
  <c r="H17" i="1" s="1"/>
  <c r="G17" i="1" s="1"/>
  <c r="F16" i="1"/>
  <c r="H16" i="1" s="1"/>
  <c r="G16" i="1" s="1"/>
  <c r="H15" i="1"/>
  <c r="G15" i="1" s="1"/>
  <c r="F15" i="1"/>
  <c r="F14" i="1"/>
  <c r="H14" i="1" s="1"/>
  <c r="G14" i="1" s="1"/>
  <c r="F13" i="1"/>
  <c r="H13" i="1" s="1"/>
  <c r="G13" i="1" s="1"/>
  <c r="F12" i="1"/>
  <c r="H12" i="1" s="1"/>
  <c r="G12" i="1" s="1"/>
  <c r="H11" i="1"/>
  <c r="G11" i="1" s="1"/>
  <c r="F11" i="1"/>
  <c r="F10" i="1"/>
  <c r="H10" i="1" s="1"/>
  <c r="G10" i="1" s="1"/>
  <c r="F9" i="1"/>
  <c r="H9" i="1" s="1"/>
  <c r="G9" i="1" s="1"/>
  <c r="F8" i="1"/>
  <c r="H8" i="1" s="1"/>
  <c r="G8" i="1" s="1"/>
  <c r="H7" i="1"/>
  <c r="G7" i="1" s="1"/>
  <c r="F7" i="1"/>
  <c r="F6" i="1"/>
  <c r="F23" i="1" s="1"/>
  <c r="H23" i="1" s="1"/>
  <c r="G23" i="1" s="1"/>
  <c r="H6" i="1" l="1"/>
  <c r="G6" i="1" s="1"/>
</calcChain>
</file>

<file path=xl/sharedStrings.xml><?xml version="1.0" encoding="utf-8"?>
<sst xmlns="http://schemas.openxmlformats.org/spreadsheetml/2006/main" count="65" uniqueCount="51">
  <si>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</si>
  <si>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Opava, Englišova 82</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</si>
  <si>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</si>
  <si>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</si>
  <si>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</si>
  <si>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</si>
  <si>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</si>
  <si>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</si>
  <si>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</si>
  <si>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</si>
  <si>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</si>
  <si>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</si>
  <si>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</si>
  <si>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porty minimálně 1x console port, 1x USB port, 2x GE RJ45/SFP, 6x GbE. Cena včetně instalace, implementace a dopravy.</t>
  </si>
  <si>
    <t>ks</t>
  </si>
  <si>
    <t>Server</t>
  </si>
  <si>
    <t>umístění do Racku, velikost min.2U, serverový CPU min. 16 jader a 28000 bodu dle www.cpubenchmark.net v době podání nabídky, možnost rozšíření o další CPU, paměť min. 128GB DDR4, složení disků minimálně 2x 2,5" SSD min. 960 GB SATA s certifikací pro servery a 4x 2,5" HDD min. 2,4TB SAS 10k rpm 12G, řadič s RAID 5 a s min. 4 GB baterií zálohovanou cache, složení Lan portu min. 4x 1GE, možnost vzdáleného ovládání na HW úrovni s reálným náhledem na instalovaný OS, redundantní zdroj min. 800W.</t>
  </si>
  <si>
    <t>soubor</t>
  </si>
  <si>
    <t>Implementační práce</t>
  </si>
  <si>
    <t xml:space="preserve">Součástí dodávky budou následující implementační práce: Předimplementační analýza provedení migrace, Instalace Hypervizoru, vytvoření VM s instalací dodávaného serverového OS, vytvoření doménového řešení na dodávané verzi serverového OS, konfigurace služeb serveru pro naplnění specifikace - Standard konektivity škol.pdf </t>
  </si>
  <si>
    <t>člověkoden</t>
  </si>
  <si>
    <t xml:space="preserve">Serverový OS </t>
  </si>
  <si>
    <t>Trvalá licence aktuálního serverového OS kompatibilního se stávajícím systémem školy Microsoft Windows Server s podporou Virtualizace a licenci pro min. 2x VM, splňujíci specifické pravidla dle - Standard konektivity škol.pdf, včetně licence pro min. 250ks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</si>
  <si>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</si>
  <si>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 java, MS Office, PDF ...), kontrola šifr. spojení, ochrana před zapojením stanice do Bootnetu, detekce rootkitů,  vzdálená správa- admin. konzole, podpora Windows 7/10/11, Linux, MacOS, Android, aktualizace na dobu min. 5 let,  podpora v českém jazyce.</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</si>
  <si>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</si>
  <si>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</si>
  <si>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</si>
  <si>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</si>
  <si>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</si>
  <si>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</si>
  <si>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typ 1</t>
  </si>
  <si>
    <t>Switch 48G + 4SFP port - min. 48x 10/100/1000BASE-T Port, 4x 1G SFP port, min. 370W CL4 PoE, interní AC, Switching Capacity min. 104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Cena včetně instalace, konfigurace a dopravy.</t>
  </si>
  <si>
    <t>Síťový přepínač - typ 2</t>
  </si>
  <si>
    <t>Switch 48G + 4SFP port - min. 48x 10/100/1000BASE-T Port, 4x 1G SFP port, interní AC, Switching Capacity min. 104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Cena včetně instalace, konfigurace a dopravy.</t>
  </si>
  <si>
    <t>Síťový přepínač - typ 3</t>
  </si>
  <si>
    <t>Switch 24G + 4SFP port - min. 24x 10/100/1000BASE-T Port, 4x 1G SFP port, min. 370W CL4 PoE, interní AC, Switching Capacity min. 56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Cena včetně instalace, konfigurace a dopravy.</t>
  </si>
  <si>
    <t>SFP modul</t>
  </si>
  <si>
    <t>SFP transceiver 1,25Gbps, 1000BASE-LX, SM, 1310nm, LC duplex, DMI, kompatibilní s dodávanými síťovými přepínači.</t>
  </si>
  <si>
    <t xml:space="preserve">Access point </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</si>
  <si>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</si>
  <si>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</si>
  <si>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jádra, paměť min. 2GB DDR4, min. 4x pozice pro HDD 3,5", disky vyměnitelné za provozu. Podpora: RAID 0, 1, 5, 10.; USB: min. 1x USB 3.0 port, Ethernet: min. 2x 1GbE. Cena včetně dopravy, montáže, instalace, odzkoušení.</t>
  </si>
  <si>
    <t>HDD 4TB</t>
  </si>
  <si>
    <t>3.5" HDD min. 4TB pro dodávaný NAS, určené pro provoz 24/7</t>
  </si>
  <si>
    <t>SW pro Backup a Restore VM</t>
  </si>
  <si>
    <t>Licence SW pro Zálohování a obnovu, pro zálohování dodávané virtualizační platformy s možností instalace na dodávaný NAS nebo Server, komponenty a funkcionality pro zálohování a replikaci VM, nástroj s integrovaným plánovačem záloh, snadná obnova VM. Součástí dodávky NAS a souvisejících položek bude instalace, konfigurace zálohování dodávaných VM.</t>
  </si>
  <si>
    <t>UPS 3000VA</t>
  </si>
  <si>
    <t>záložní zdroj min. 3000VA, Line Interaktivní, výstupní porty minimálně 8x IEC 320 C13, Lan Karta pro správu UPS, montáž do Racku max. 2U. Cena včetně dopravy, montáže, instalace, odzkoušení</t>
  </si>
  <si>
    <t>Konektivita školy celkem</t>
  </si>
  <si>
    <t>UCHAZEČ VYPLNÍ POUZE ŽLUTÁ POLÍČKA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</si>
</sst>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rgb="FF000000"/>
      <name val="Arial"/>
      <scheme val="minor"/>
    </font>
    <font>
      <sz val="9"/>
      <color theme="1"/>
      <name val="Calibri"/>
    </font>
    <font>
      <b/>
      <sz val="14"/>
      <color theme="1"/>
      <name val="Calibri"/>
    </font>
    <font>
      <sz val="10"/>
      <name val="Arial"/>
    </font>
    <font>
      <sz val="9"/>
      <color rgb="FFFF0000"/>
      <name val="Calibri"/>
    </font>
    <font>
      <b/>
      <sz val="10"/>
      <color rgb="FFFFFFFF"/>
      <name val="Calibri"/>
    </font>
    <font>
      <b/>
      <sz val="10"/>
      <color theme="1"/>
      <name val="Calibri"/>
    </font>
    <font>
      <b/>
      <sz val="9"/>
      <color theme="1"/>
      <name val="Calibri"/>
    </font>
    <font>
      <sz val="10"/>
      <color theme="1"/>
      <name val="Calibri"/>
    </font>
    <font>
      <b/>
      <sz val="12"/>
      <color theme="1"/>
      <name val="Calibri"/>
    </font>
    <font>
      <sz val="10"/>
      <color theme="1"/>
      <name val="Arial"/>
    </font>
  </fonts>
  <fills count="7">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rgb="FFBDD6EE"/>
        <bgColor rgb="FFBDD6EE"/>
      </patternFill>
    </fill>
  </fills>
  <borders count="18">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s>
  <cellStyleXfs count="1">
    <xf numFmtId="0" fontId="0" fillId="0" borderId="0"/>
  </cellStyleXfs>
  <cellXfs count="40">
    <xf numFmtId="0" fontId="0" fillId="0" borderId="0" xfId="0"/>
    <xf numFmtId="3" fontId="5" fillId="4" borderId="10" xfId="0" applyNumberFormat="1" applyFont="1" applyFill="1" applyBorder="1" applyAlignment="1">
      <alignment horizontal="center" vertical="center" wrapText="1"/>
    </xf>
    <xf numFmtId="3" fontId="5" fillId="4" borderId="10" xfId="0" applyNumberFormat="1" applyFont="1" applyFill="1" applyBorder="1" applyAlignment="1">
      <alignment vertical="center" wrapText="1"/>
    </xf>
    <xf numFmtId="3" fontId="5" fillId="4" borderId="11" xfId="0" applyNumberFormat="1" applyFont="1" applyFill="1" applyBorder="1" applyAlignment="1">
      <alignment horizontal="center" vertical="center" wrapText="1"/>
    </xf>
    <xf numFmtId="3" fontId="5" fillId="4" borderId="12" xfId="0" applyNumberFormat="1" applyFont="1" applyFill="1" applyBorder="1" applyAlignment="1">
      <alignment horizontal="center" vertical="center" wrapText="1"/>
    </xf>
    <xf numFmtId="0" fontId="6" fillId="4" borderId="10" xfId="0" applyFont="1" applyFill="1" applyBorder="1" applyAlignment="1">
      <alignment vertical="center" wrapText="1"/>
    </xf>
    <xf numFmtId="0" fontId="1" fillId="0" borderId="13" xfId="0" applyFont="1" applyBorder="1" applyAlignment="1">
      <alignment horizontal="center" vertical="center"/>
    </xf>
    <xf numFmtId="0" fontId="1" fillId="0" borderId="13" xfId="0" applyFont="1" applyBorder="1" applyAlignment="1">
      <alignment horizontal="left" vertical="center" wrapText="1"/>
    </xf>
    <xf numFmtId="0" fontId="1" fillId="0" borderId="10" xfId="0" applyFont="1" applyBorder="1" applyAlignment="1">
      <alignment horizontal="center" vertical="center"/>
    </xf>
    <xf numFmtId="2" fontId="1" fillId="5" borderId="10"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7" fillId="0" borderId="14" xfId="0" applyNumberFormat="1" applyFont="1" applyBorder="1" applyAlignment="1">
      <alignment horizontal="center" vertical="center" wrapText="1"/>
    </xf>
    <xf numFmtId="0" fontId="6" fillId="5" borderId="10" xfId="0" applyFont="1" applyFill="1" applyBorder="1" applyAlignment="1">
      <alignment vertical="center" wrapText="1"/>
    </xf>
    <xf numFmtId="49" fontId="1" fillId="0" borderId="14" xfId="0" applyNumberFormat="1" applyFont="1" applyBorder="1" applyAlignment="1">
      <alignment horizontal="left" vertical="center" wrapText="1"/>
    </xf>
    <xf numFmtId="0" fontId="8" fillId="2" borderId="10" xfId="0" applyFont="1" applyFill="1" applyBorder="1"/>
    <xf numFmtId="0" fontId="1" fillId="0" borderId="13" xfId="0" applyFont="1" applyBorder="1" applyAlignment="1">
      <alignment horizontal="center" vertical="center" wrapText="1"/>
    </xf>
    <xf numFmtId="0" fontId="8" fillId="2" borderId="10" xfId="0" applyFont="1" applyFill="1" applyBorder="1" applyAlignment="1">
      <alignment wrapText="1"/>
    </xf>
    <xf numFmtId="0" fontId="1" fillId="0" borderId="10" xfId="0" applyFont="1" applyBorder="1" applyAlignment="1">
      <alignment horizontal="center" vertical="center" wrapText="1"/>
    </xf>
    <xf numFmtId="0" fontId="8" fillId="5" borderId="10" xfId="0" applyFont="1" applyFill="1" applyBorder="1" applyAlignment="1">
      <alignment vertical="center" wrapText="1"/>
    </xf>
    <xf numFmtId="0" fontId="9" fillId="6" borderId="10" xfId="0" applyFont="1" applyFill="1" applyBorder="1"/>
    <xf numFmtId="0" fontId="9" fillId="6" borderId="10" xfId="0" applyFont="1" applyFill="1" applyBorder="1" applyAlignment="1">
      <alignment horizontal="center" vertical="center" wrapText="1"/>
    </xf>
    <xf numFmtId="0" fontId="9" fillId="6" borderId="10" xfId="0" applyFont="1" applyFill="1" applyBorder="1" applyAlignment="1">
      <alignment horizontal="center"/>
    </xf>
    <xf numFmtId="2" fontId="9" fillId="6" borderId="10" xfId="0" applyNumberFormat="1" applyFont="1" applyFill="1" applyBorder="1" applyAlignment="1">
      <alignment horizontal="center"/>
    </xf>
    <xf numFmtId="0" fontId="9" fillId="6" borderId="15" xfId="0" applyFont="1" applyFill="1" applyBorder="1"/>
    <xf numFmtId="0" fontId="1" fillId="0" borderId="0" xfId="0" applyFont="1"/>
    <xf numFmtId="0" fontId="1" fillId="0" borderId="0" xfId="0" applyFont="1" applyAlignment="1">
      <alignment horizontal="center"/>
    </xf>
    <xf numFmtId="2" fontId="10" fillId="0" borderId="0" xfId="0" applyNumberFormat="1" applyFont="1"/>
    <xf numFmtId="0" fontId="1" fillId="0" borderId="0" xfId="0" applyFont="1" applyAlignment="1">
      <alignment horizontal="left" vertical="center" wrapText="1"/>
    </xf>
    <xf numFmtId="0" fontId="0" fillId="0" borderId="0" xfId="0"/>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4"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1" fillId="5" borderId="16" xfId="0" applyFont="1" applyFill="1" applyBorder="1" applyAlignment="1">
      <alignment horizontal="center"/>
    </xf>
    <xf numFmtId="0" fontId="3" fillId="0" borderId="17"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0"/>
  <sheetViews>
    <sheetView tabSelected="1" topLeftCell="A16" workbookViewId="0">
      <selection activeCell="G30" sqref="G30"/>
    </sheetView>
  </sheetViews>
  <sheetFormatPr defaultColWidth="12.5703125" defaultRowHeight="15" customHeight="1" x14ac:dyDescent="0.2"/>
  <cols>
    <col min="1" max="1" width="17.85546875" customWidth="1"/>
    <col min="2" max="2" width="96.7109375" customWidth="1"/>
    <col min="3" max="3" width="9.85546875" bestFit="1" customWidth="1"/>
    <col min="4" max="4" width="4.42578125" customWidth="1"/>
    <col min="5" max="5" width="9.140625" customWidth="1"/>
    <col min="6" max="6" width="13.42578125" customWidth="1"/>
    <col min="7" max="7" width="13.140625" customWidth="1"/>
    <col min="8" max="8" width="14.5703125" customWidth="1"/>
    <col min="9" max="9" width="16.140625" customWidth="1"/>
    <col min="10" max="26" width="9.5703125" customWidth="1"/>
  </cols>
  <sheetData>
    <row r="1" spans="1:9" ht="45" customHeight="1" x14ac:dyDescent="0.2">
      <c r="A1" s="27" t="s">
        <v>0</v>
      </c>
      <c r="B1" s="28"/>
      <c r="C1" s="28"/>
      <c r="D1" s="28"/>
      <c r="E1" s="28"/>
      <c r="F1" s="28"/>
      <c r="G1" s="28"/>
      <c r="H1" s="28"/>
      <c r="I1" s="28"/>
    </row>
    <row r="2" spans="1:9" ht="12.75" customHeight="1" x14ac:dyDescent="0.2">
      <c r="A2" s="29" t="s">
        <v>1</v>
      </c>
      <c r="B2" s="30"/>
      <c r="C2" s="30"/>
      <c r="D2" s="30"/>
      <c r="E2" s="30"/>
      <c r="F2" s="30"/>
      <c r="G2" s="30"/>
      <c r="H2" s="30"/>
      <c r="I2" s="31"/>
    </row>
    <row r="3" spans="1:9" ht="12.75" customHeight="1" x14ac:dyDescent="0.2">
      <c r="A3" s="32"/>
      <c r="B3" s="33"/>
      <c r="C3" s="33"/>
      <c r="D3" s="33"/>
      <c r="E3" s="33"/>
      <c r="F3" s="33"/>
      <c r="G3" s="33"/>
      <c r="H3" s="33"/>
      <c r="I3" s="34"/>
    </row>
    <row r="4" spans="1:9" ht="20.25" customHeight="1" x14ac:dyDescent="0.2">
      <c r="A4" s="35" t="s">
        <v>2</v>
      </c>
      <c r="B4" s="36"/>
      <c r="C4" s="36"/>
      <c r="D4" s="36"/>
      <c r="E4" s="36"/>
      <c r="F4" s="36"/>
      <c r="G4" s="36"/>
      <c r="H4" s="36"/>
      <c r="I4" s="37"/>
    </row>
    <row r="5" spans="1:9" ht="42" customHeight="1" x14ac:dyDescent="0.2">
      <c r="A5" s="1" t="s">
        <v>3</v>
      </c>
      <c r="B5" s="2" t="s">
        <v>4</v>
      </c>
      <c r="C5" s="3" t="s">
        <v>5</v>
      </c>
      <c r="D5" s="1" t="s">
        <v>6</v>
      </c>
      <c r="E5" s="1" t="s">
        <v>7</v>
      </c>
      <c r="F5" s="1" t="s">
        <v>8</v>
      </c>
      <c r="G5" s="1" t="s">
        <v>9</v>
      </c>
      <c r="H5" s="4" t="s">
        <v>10</v>
      </c>
      <c r="I5" s="5" t="s">
        <v>11</v>
      </c>
    </row>
    <row r="6" spans="1:9" ht="91.5" customHeight="1" x14ac:dyDescent="0.2">
      <c r="A6" s="6" t="s">
        <v>12</v>
      </c>
      <c r="B6" s="7" t="s">
        <v>13</v>
      </c>
      <c r="C6" s="8" t="s">
        <v>14</v>
      </c>
      <c r="D6" s="8">
        <v>1</v>
      </c>
      <c r="E6" s="9">
        <v>0</v>
      </c>
      <c r="F6" s="10">
        <f t="shared" ref="F6:F22" si="0">ABS(D6*E6)</f>
        <v>0</v>
      </c>
      <c r="G6" s="10">
        <f t="shared" ref="G6:G23" si="1">ABS(H6-F6)</f>
        <v>0</v>
      </c>
      <c r="H6" s="11">
        <f t="shared" ref="H6:H23" si="2">ABS(F6*1.21)</f>
        <v>0</v>
      </c>
      <c r="I6" s="12"/>
    </row>
    <row r="7" spans="1:9" ht="81.75" customHeight="1" x14ac:dyDescent="0.2">
      <c r="A7" s="8" t="s">
        <v>15</v>
      </c>
      <c r="B7" s="7" t="s">
        <v>16</v>
      </c>
      <c r="C7" s="8" t="s">
        <v>17</v>
      </c>
      <c r="D7" s="8">
        <v>1</v>
      </c>
      <c r="E7" s="9">
        <v>0</v>
      </c>
      <c r="F7" s="10">
        <f t="shared" si="0"/>
        <v>0</v>
      </c>
      <c r="G7" s="10">
        <f t="shared" si="1"/>
        <v>0</v>
      </c>
      <c r="H7" s="11">
        <f t="shared" si="2"/>
        <v>0</v>
      </c>
      <c r="I7" s="12"/>
    </row>
    <row r="8" spans="1:9" ht="53.25" customHeight="1" x14ac:dyDescent="0.2">
      <c r="A8" s="6" t="s">
        <v>18</v>
      </c>
      <c r="B8" s="13" t="s">
        <v>19</v>
      </c>
      <c r="C8" s="8" t="s">
        <v>20</v>
      </c>
      <c r="D8" s="8">
        <v>16</v>
      </c>
      <c r="E8" s="9">
        <v>0</v>
      </c>
      <c r="F8" s="10">
        <f t="shared" si="0"/>
        <v>0</v>
      </c>
      <c r="G8" s="10">
        <f t="shared" si="1"/>
        <v>0</v>
      </c>
      <c r="H8" s="11">
        <f t="shared" si="2"/>
        <v>0</v>
      </c>
      <c r="I8" s="14"/>
    </row>
    <row r="9" spans="1:9" ht="44.25" customHeight="1" x14ac:dyDescent="0.2">
      <c r="A9" s="15" t="s">
        <v>21</v>
      </c>
      <c r="B9" s="7" t="s">
        <v>22</v>
      </c>
      <c r="C9" s="8" t="s">
        <v>17</v>
      </c>
      <c r="D9" s="8">
        <v>1</v>
      </c>
      <c r="E9" s="9">
        <v>0</v>
      </c>
      <c r="F9" s="10">
        <f t="shared" si="0"/>
        <v>0</v>
      </c>
      <c r="G9" s="10">
        <f t="shared" si="1"/>
        <v>0</v>
      </c>
      <c r="H9" s="11">
        <f t="shared" si="2"/>
        <v>0</v>
      </c>
      <c r="I9" s="16"/>
    </row>
    <row r="10" spans="1:9" ht="72.75" customHeight="1" x14ac:dyDescent="0.2">
      <c r="A10" s="17" t="s">
        <v>23</v>
      </c>
      <c r="B10" s="7" t="s">
        <v>24</v>
      </c>
      <c r="C10" s="8" t="s">
        <v>14</v>
      </c>
      <c r="D10" s="8">
        <v>250</v>
      </c>
      <c r="E10" s="9">
        <v>0</v>
      </c>
      <c r="F10" s="10">
        <f t="shared" si="0"/>
        <v>0</v>
      </c>
      <c r="G10" s="10">
        <f t="shared" si="1"/>
        <v>0</v>
      </c>
      <c r="H10" s="11">
        <f t="shared" si="2"/>
        <v>0</v>
      </c>
      <c r="I10" s="16"/>
    </row>
    <row r="11" spans="1:9" ht="36" customHeight="1" x14ac:dyDescent="0.2">
      <c r="A11" s="17" t="s">
        <v>25</v>
      </c>
      <c r="B11" s="7" t="s">
        <v>26</v>
      </c>
      <c r="C11" s="8" t="s">
        <v>14</v>
      </c>
      <c r="D11" s="8">
        <v>1</v>
      </c>
      <c r="E11" s="9">
        <v>0</v>
      </c>
      <c r="F11" s="10">
        <f t="shared" si="0"/>
        <v>0</v>
      </c>
      <c r="G11" s="10">
        <f t="shared" si="1"/>
        <v>0</v>
      </c>
      <c r="H11" s="11">
        <f t="shared" si="2"/>
        <v>0</v>
      </c>
      <c r="I11" s="16"/>
    </row>
    <row r="12" spans="1:9" ht="216" x14ac:dyDescent="0.2">
      <c r="A12" s="15" t="s">
        <v>27</v>
      </c>
      <c r="B12" s="7" t="s">
        <v>28</v>
      </c>
      <c r="C12" s="8" t="s">
        <v>17</v>
      </c>
      <c r="D12" s="8">
        <v>1</v>
      </c>
      <c r="E12" s="9">
        <v>0</v>
      </c>
      <c r="F12" s="10">
        <f t="shared" si="0"/>
        <v>0</v>
      </c>
      <c r="G12" s="10">
        <f t="shared" si="1"/>
        <v>0</v>
      </c>
      <c r="H12" s="11">
        <f t="shared" si="2"/>
        <v>0</v>
      </c>
      <c r="I12" s="12"/>
    </row>
    <row r="13" spans="1:9" ht="56.25" customHeight="1" x14ac:dyDescent="0.2">
      <c r="A13" s="17" t="s">
        <v>29</v>
      </c>
      <c r="B13" s="7" t="s">
        <v>30</v>
      </c>
      <c r="C13" s="8" t="s">
        <v>14</v>
      </c>
      <c r="D13" s="8">
        <v>1</v>
      </c>
      <c r="E13" s="9">
        <v>0</v>
      </c>
      <c r="F13" s="10">
        <f t="shared" si="0"/>
        <v>0</v>
      </c>
      <c r="G13" s="10">
        <f t="shared" si="1"/>
        <v>0</v>
      </c>
      <c r="H13" s="11">
        <f t="shared" si="2"/>
        <v>0</v>
      </c>
      <c r="I13" s="16"/>
    </row>
    <row r="14" spans="1:9" ht="78" customHeight="1" x14ac:dyDescent="0.2">
      <c r="A14" s="6" t="s">
        <v>31</v>
      </c>
      <c r="B14" s="7" t="s">
        <v>32</v>
      </c>
      <c r="C14" s="8" t="s">
        <v>14</v>
      </c>
      <c r="D14" s="8">
        <v>3</v>
      </c>
      <c r="E14" s="9">
        <v>0</v>
      </c>
      <c r="F14" s="10">
        <f t="shared" si="0"/>
        <v>0</v>
      </c>
      <c r="G14" s="10">
        <f t="shared" si="1"/>
        <v>0</v>
      </c>
      <c r="H14" s="11">
        <f t="shared" si="2"/>
        <v>0</v>
      </c>
      <c r="I14" s="12"/>
    </row>
    <row r="15" spans="1:9" ht="78" customHeight="1" x14ac:dyDescent="0.2">
      <c r="A15" s="6" t="s">
        <v>33</v>
      </c>
      <c r="B15" s="7" t="s">
        <v>34</v>
      </c>
      <c r="C15" s="8" t="s">
        <v>14</v>
      </c>
      <c r="D15" s="8">
        <v>4</v>
      </c>
      <c r="E15" s="9">
        <v>0</v>
      </c>
      <c r="F15" s="10">
        <f t="shared" si="0"/>
        <v>0</v>
      </c>
      <c r="G15" s="10">
        <f t="shared" si="1"/>
        <v>0</v>
      </c>
      <c r="H15" s="11">
        <f t="shared" si="2"/>
        <v>0</v>
      </c>
      <c r="I15" s="12"/>
    </row>
    <row r="16" spans="1:9" ht="72" customHeight="1" x14ac:dyDescent="0.2">
      <c r="A16" s="6" t="s">
        <v>35</v>
      </c>
      <c r="B16" s="7" t="s">
        <v>36</v>
      </c>
      <c r="C16" s="8" t="s">
        <v>14</v>
      </c>
      <c r="D16" s="8">
        <v>3</v>
      </c>
      <c r="E16" s="9">
        <v>0</v>
      </c>
      <c r="F16" s="10">
        <f t="shared" si="0"/>
        <v>0</v>
      </c>
      <c r="G16" s="10">
        <f t="shared" si="1"/>
        <v>0</v>
      </c>
      <c r="H16" s="11">
        <f t="shared" si="2"/>
        <v>0</v>
      </c>
      <c r="I16" s="18"/>
    </row>
    <row r="17" spans="1:9" ht="28.5" customHeight="1" x14ac:dyDescent="0.2">
      <c r="A17" s="6" t="s">
        <v>37</v>
      </c>
      <c r="B17" s="7" t="s">
        <v>38</v>
      </c>
      <c r="C17" s="8" t="s">
        <v>14</v>
      </c>
      <c r="D17" s="8">
        <v>20</v>
      </c>
      <c r="E17" s="9">
        <v>0</v>
      </c>
      <c r="F17" s="10">
        <f t="shared" si="0"/>
        <v>0</v>
      </c>
      <c r="G17" s="10">
        <f t="shared" si="1"/>
        <v>0</v>
      </c>
      <c r="H17" s="11">
        <f t="shared" si="2"/>
        <v>0</v>
      </c>
      <c r="I17" s="14"/>
    </row>
    <row r="18" spans="1:9" ht="79.5" customHeight="1" x14ac:dyDescent="0.2">
      <c r="A18" s="8" t="s">
        <v>39</v>
      </c>
      <c r="B18" s="7" t="s">
        <v>40</v>
      </c>
      <c r="C18" s="8" t="s">
        <v>14</v>
      </c>
      <c r="D18" s="8">
        <v>58</v>
      </c>
      <c r="E18" s="9">
        <v>0</v>
      </c>
      <c r="F18" s="10">
        <f t="shared" si="0"/>
        <v>0</v>
      </c>
      <c r="G18" s="10">
        <f t="shared" si="1"/>
        <v>0</v>
      </c>
      <c r="H18" s="11">
        <f t="shared" si="2"/>
        <v>0</v>
      </c>
      <c r="I18" s="12"/>
    </row>
    <row r="19" spans="1:9" ht="46.5" customHeight="1" x14ac:dyDescent="0.2">
      <c r="A19" s="17" t="s">
        <v>41</v>
      </c>
      <c r="B19" s="7" t="s">
        <v>42</v>
      </c>
      <c r="C19" s="8" t="s">
        <v>14</v>
      </c>
      <c r="D19" s="8">
        <v>1</v>
      </c>
      <c r="E19" s="9">
        <v>0</v>
      </c>
      <c r="F19" s="10">
        <f t="shared" si="0"/>
        <v>0</v>
      </c>
      <c r="G19" s="10">
        <f t="shared" si="1"/>
        <v>0</v>
      </c>
      <c r="H19" s="11">
        <f t="shared" si="2"/>
        <v>0</v>
      </c>
      <c r="I19" s="14"/>
    </row>
    <row r="20" spans="1:9" ht="28.5" customHeight="1" x14ac:dyDescent="0.2">
      <c r="A20" s="17" t="s">
        <v>43</v>
      </c>
      <c r="B20" s="7" t="s">
        <v>44</v>
      </c>
      <c r="C20" s="8" t="s">
        <v>14</v>
      </c>
      <c r="D20" s="8">
        <v>4</v>
      </c>
      <c r="E20" s="9">
        <v>0</v>
      </c>
      <c r="F20" s="10">
        <f t="shared" si="0"/>
        <v>0</v>
      </c>
      <c r="G20" s="10">
        <f t="shared" si="1"/>
        <v>0</v>
      </c>
      <c r="H20" s="11">
        <f t="shared" si="2"/>
        <v>0</v>
      </c>
      <c r="I20" s="14"/>
    </row>
    <row r="21" spans="1:9" ht="58.5" customHeight="1" x14ac:dyDescent="0.2">
      <c r="A21" s="17" t="s">
        <v>45</v>
      </c>
      <c r="B21" s="7" t="s">
        <v>46</v>
      </c>
      <c r="C21" s="8" t="s">
        <v>14</v>
      </c>
      <c r="D21" s="8">
        <v>1</v>
      </c>
      <c r="E21" s="9">
        <v>0</v>
      </c>
      <c r="F21" s="10">
        <f t="shared" si="0"/>
        <v>0</v>
      </c>
      <c r="G21" s="10">
        <f t="shared" si="1"/>
        <v>0</v>
      </c>
      <c r="H21" s="11">
        <f t="shared" si="2"/>
        <v>0</v>
      </c>
      <c r="I21" s="14"/>
    </row>
    <row r="22" spans="1:9" ht="39" customHeight="1" x14ac:dyDescent="0.2">
      <c r="A22" s="17" t="s">
        <v>47</v>
      </c>
      <c r="B22" s="7" t="s">
        <v>48</v>
      </c>
      <c r="C22" s="8" t="s">
        <v>14</v>
      </c>
      <c r="D22" s="8">
        <v>1</v>
      </c>
      <c r="E22" s="9">
        <v>0</v>
      </c>
      <c r="F22" s="10">
        <f t="shared" si="0"/>
        <v>0</v>
      </c>
      <c r="G22" s="10">
        <f t="shared" si="1"/>
        <v>0</v>
      </c>
      <c r="H22" s="11">
        <f t="shared" si="2"/>
        <v>0</v>
      </c>
      <c r="I22" s="14"/>
    </row>
    <row r="23" spans="1:9" ht="12.75" customHeight="1" x14ac:dyDescent="0.25">
      <c r="A23" s="19"/>
      <c r="B23" s="20" t="s">
        <v>49</v>
      </c>
      <c r="C23" s="21"/>
      <c r="D23" s="21"/>
      <c r="E23" s="22"/>
      <c r="F23" s="22">
        <f>SUM(F6:F22)</f>
        <v>0</v>
      </c>
      <c r="G23" s="22">
        <f t="shared" si="1"/>
        <v>0</v>
      </c>
      <c r="H23" s="22">
        <f t="shared" si="2"/>
        <v>0</v>
      </c>
      <c r="I23" s="23"/>
    </row>
    <row r="24" spans="1:9" ht="12.75" customHeight="1" x14ac:dyDescent="0.2">
      <c r="A24" s="24"/>
      <c r="B24" s="38" t="s">
        <v>50</v>
      </c>
      <c r="C24" s="25"/>
      <c r="D24" s="25"/>
      <c r="E24" s="25"/>
      <c r="F24" s="25"/>
      <c r="G24" s="25"/>
      <c r="H24" s="25"/>
      <c r="I24" s="24"/>
    </row>
    <row r="25" spans="1:9" ht="12.75" customHeight="1" x14ac:dyDescent="0.2">
      <c r="A25" s="24"/>
      <c r="B25" s="39"/>
      <c r="C25" s="25"/>
      <c r="D25" s="25"/>
      <c r="E25" s="25"/>
      <c r="F25" s="25"/>
      <c r="G25" s="25"/>
      <c r="H25" s="25"/>
      <c r="I25" s="24"/>
    </row>
    <row r="26" spans="1:9" ht="12.75" customHeight="1" x14ac:dyDescent="0.2">
      <c r="E26" s="26"/>
    </row>
    <row r="27" spans="1:9" ht="12.75" customHeight="1" x14ac:dyDescent="0.2"/>
    <row r="28" spans="1:9" ht="12.75" customHeight="1" x14ac:dyDescent="0.2"/>
    <row r="29" spans="1:9" ht="12.75" customHeight="1" x14ac:dyDescent="0.2"/>
    <row r="30" spans="1:9" ht="12.75" customHeight="1" x14ac:dyDescent="0.2"/>
    <row r="31" spans="1:9" ht="12.75" customHeight="1" x14ac:dyDescent="0.2"/>
    <row r="32" spans="1: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mergeCells count="4">
    <mergeCell ref="A1:I1"/>
    <mergeCell ref="A2:I3"/>
    <mergeCell ref="A4:I4"/>
    <mergeCell ref="B24:B25"/>
  </mergeCells>
  <pageMargins left="0.7" right="0.7"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1</vt:i4>
      </vt:variant>
    </vt:vector>
  </HeadingPairs>
  <TitlesOfParts>
    <vt:vector size="1" baseType="lpstr">
      <vt:lpstr>Englišova 82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2018-04-10T08:25:02Z</dcterms:created>
  <dcterms:modified xsi:type="dcterms:W3CDTF">2025-01-17T17:10:50Z</dcterms:modified>
</cp:coreProperties>
</file>